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Pickngo\Desktop\"/>
    </mc:Choice>
  </mc:AlternateContent>
  <xr:revisionPtr revIDLastSave="0" documentId="8_{6E69E440-B3B0-4BF2-870C-6FF36593D3C2}" xr6:coauthVersionLast="47" xr6:coauthVersionMax="47" xr10:uidLastSave="{00000000-0000-0000-0000-000000000000}"/>
  <bookViews>
    <workbookView xWindow="-108" yWindow="-108" windowWidth="23256" windowHeight="12576" xr2:uid="{04F4280A-3995-4F1C-AC8A-D65CDE009A4F}"/>
  </bookViews>
  <sheets>
    <sheet name="Investiment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24" i="1"/>
  <c r="G20" i="1"/>
  <c r="G4" i="1"/>
  <c r="B17" i="1"/>
  <c r="G19" i="1" s="1"/>
  <c r="B5" i="1"/>
  <c r="G3" i="1" s="1"/>
  <c r="G8" i="1" l="1"/>
  <c r="G10" i="1" s="1"/>
  <c r="G21" i="1"/>
  <c r="B7" i="1"/>
  <c r="G5" i="1"/>
  <c r="B6" i="1"/>
  <c r="B18" i="1"/>
  <c r="B19" i="1"/>
  <c r="B20" i="1" s="1"/>
  <c r="G15" i="1"/>
  <c r="B8" i="1" l="1"/>
</calcChain>
</file>

<file path=xl/sharedStrings.xml><?xml version="1.0" encoding="utf-8"?>
<sst xmlns="http://schemas.openxmlformats.org/spreadsheetml/2006/main" count="53" uniqueCount="33">
  <si>
    <t>CENÁRIO 1</t>
  </si>
  <si>
    <t>Pagamento</t>
  </si>
  <si>
    <t>Cenário 1</t>
  </si>
  <si>
    <t>TAXA GRATIS AO CONSUMIDOR</t>
  </si>
  <si>
    <t>RESTAURANTE</t>
  </si>
  <si>
    <t>FULL SERVICE IFOOD TAXA</t>
  </si>
  <si>
    <t>Empresa Log TAXA</t>
  </si>
  <si>
    <t>Empresa Log</t>
  </si>
  <si>
    <t>TAXA DE ENTREGA IFOOD</t>
  </si>
  <si>
    <t>Quantidade de entregas</t>
  </si>
  <si>
    <t>Taxa</t>
  </si>
  <si>
    <t>Ticket médio</t>
  </si>
  <si>
    <t>Valor Total</t>
  </si>
  <si>
    <t>Total dos descontos</t>
  </si>
  <si>
    <t>Valor Liquido Logistica IFOOD</t>
  </si>
  <si>
    <t>Valor Liquido Logistica Propria</t>
  </si>
  <si>
    <t>Plano básico c/ taxa grátis</t>
  </si>
  <si>
    <t>ECONOMIA</t>
  </si>
  <si>
    <t>CENÁRIO 2</t>
  </si>
  <si>
    <t>Recebimento</t>
  </si>
  <si>
    <t>Total de desconto</t>
  </si>
  <si>
    <t>TAXA PAGA PARA O CONSUMIDOR</t>
  </si>
  <si>
    <t>Plano Básico c/ taxa paga</t>
  </si>
  <si>
    <t>Desconto de taxa</t>
  </si>
  <si>
    <t>Entrada de taxa Paga</t>
  </si>
  <si>
    <t>Valor real de desconto</t>
  </si>
  <si>
    <t>* CALCULOS FEITOS COM A TX MINIMA DO IFOOD - LOGISTICA IFOOD 23 + 3,2% E LOGISTICA PROPRIA 12 + 3,2%.</t>
  </si>
  <si>
    <t>Custo entrega iFood</t>
  </si>
  <si>
    <t>Taxa iFood</t>
  </si>
  <si>
    <t>Custo entrega OL</t>
  </si>
  <si>
    <t>Plano entrega IFood c/ taxa grátis</t>
  </si>
  <si>
    <t>Plano entrega iFood c/ taxa paga</t>
  </si>
  <si>
    <t xml:space="preserve"> Cenário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</si>
</sst>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9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FFFFB9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theme="6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theme="6"/>
      </left>
      <right/>
      <top/>
      <bottom/>
      <diagonal/>
    </border>
    <border>
      <left style="medium">
        <color rgb="FFCCCCCC"/>
      </left>
      <right style="medium">
        <color rgb="FFCCCCCC"/>
      </right>
      <top style="thin">
        <color theme="6"/>
      </top>
      <bottom style="medium">
        <color rgb="FFCCCCCC"/>
      </bottom>
      <diagonal/>
    </border>
    <border>
      <left style="medium">
        <color theme="6"/>
      </left>
      <right/>
      <top style="medium">
        <color theme="6"/>
      </top>
      <bottom style="medium">
        <color theme="6"/>
      </bottom>
      <diagonal/>
    </border>
    <border>
      <left/>
      <right style="medium">
        <color theme="6"/>
      </right>
      <top style="medium">
        <color theme="6"/>
      </top>
      <bottom style="medium">
        <color theme="6"/>
      </bottom>
      <diagonal/>
    </border>
    <border>
      <left style="medium">
        <color rgb="FFCCCCCC"/>
      </left>
      <right/>
      <top style="medium">
        <color rgb="FFCCCCCC"/>
      </top>
      <bottom style="medium">
        <color theme="6"/>
      </bottom>
      <diagonal/>
    </border>
    <border>
      <left/>
      <right style="medium">
        <color rgb="FFCCCCCC"/>
      </right>
      <top style="medium">
        <color rgb="FFCCCCCC"/>
      </top>
      <bottom style="medium">
        <color theme="6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8" fontId="3" fillId="2" borderId="1" xfId="0" applyNumberFormat="1" applyFont="1" applyFill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8" fontId="3" fillId="4" borderId="1" xfId="0" applyNumberFormat="1" applyFont="1" applyFill="1" applyBorder="1" applyAlignment="1">
      <alignment horizontal="right" wrapText="1"/>
    </xf>
    <xf numFmtId="0" fontId="3" fillId="4" borderId="1" xfId="0" applyFont="1" applyFill="1" applyBorder="1" applyAlignment="1">
      <alignment wrapText="1"/>
    </xf>
    <xf numFmtId="8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6" fillId="5" borderId="1" xfId="0" applyFont="1" applyFill="1" applyBorder="1" applyAlignment="1" applyProtection="1">
      <alignment horizontal="right" wrapText="1"/>
      <protection locked="0"/>
    </xf>
    <xf numFmtId="8" fontId="6" fillId="5" borderId="1" xfId="0" applyNumberFormat="1" applyFont="1" applyFill="1" applyBorder="1" applyAlignment="1" applyProtection="1">
      <alignment horizontal="right" wrapText="1"/>
      <protection locked="0"/>
    </xf>
    <xf numFmtId="8" fontId="6" fillId="6" borderId="1" xfId="0" applyNumberFormat="1" applyFont="1" applyFill="1" applyBorder="1" applyAlignment="1">
      <alignment horizontal="right" wrapText="1"/>
    </xf>
    <xf numFmtId="0" fontId="6" fillId="7" borderId="1" xfId="0" applyFont="1" applyFill="1" applyBorder="1" applyAlignment="1">
      <alignment wrapText="1"/>
    </xf>
    <xf numFmtId="8" fontId="6" fillId="7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10" fontId="6" fillId="6" borderId="1" xfId="0" applyNumberFormat="1" applyFont="1" applyFill="1" applyBorder="1" applyAlignment="1">
      <alignment horizontal="center" wrapText="1"/>
    </xf>
    <xf numFmtId="8" fontId="6" fillId="5" borderId="1" xfId="0" applyNumberFormat="1" applyFont="1" applyFill="1" applyBorder="1" applyAlignment="1" applyProtection="1">
      <alignment horizontal="center" wrapText="1"/>
      <protection locked="0"/>
    </xf>
    <xf numFmtId="164" fontId="6" fillId="5" borderId="1" xfId="0" applyNumberFormat="1" applyFont="1" applyFill="1" applyBorder="1" applyAlignment="1" applyProtection="1">
      <alignment horizontal="center" wrapText="1"/>
      <protection locked="0"/>
    </xf>
    <xf numFmtId="0" fontId="3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0" fillId="0" borderId="8" xfId="0" applyBorder="1"/>
    <xf numFmtId="0" fontId="3" fillId="2" borderId="5" xfId="0" applyFont="1" applyFill="1" applyBorder="1" applyAlignment="1">
      <alignment wrapText="1"/>
    </xf>
    <xf numFmtId="8" fontId="3" fillId="2" borderId="5" xfId="0" applyNumberFormat="1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center" wrapText="1"/>
    </xf>
    <xf numFmtId="8" fontId="3" fillId="2" borderId="6" xfId="0" applyNumberFormat="1" applyFont="1" applyFill="1" applyBorder="1" applyAlignment="1">
      <alignment horizontal="right" wrapText="1"/>
    </xf>
    <xf numFmtId="8" fontId="3" fillId="2" borderId="9" xfId="0" applyNumberFormat="1" applyFont="1" applyFill="1" applyBorder="1" applyAlignment="1">
      <alignment horizontal="right" wrapText="1"/>
    </xf>
    <xf numFmtId="0" fontId="1" fillId="2" borderId="2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8" fontId="3" fillId="2" borderId="7" xfId="0" applyNumberFormat="1" applyFont="1" applyFill="1" applyBorder="1" applyAlignment="1">
      <alignment horizontal="right" wrapText="1"/>
    </xf>
    <xf numFmtId="0" fontId="3" fillId="2" borderId="7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9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D0C6-DE4C-42D6-82DA-283C6EEC85C8}">
  <dimension ref="A1:I25"/>
  <sheetViews>
    <sheetView showGridLines="0" tabSelected="1" workbookViewId="0">
      <selection activeCell="B5" sqref="B5"/>
    </sheetView>
  </sheetViews>
  <sheetFormatPr defaultRowHeight="14.4" x14ac:dyDescent="0.3"/>
  <cols>
    <col min="1" max="1" width="57.33203125" bestFit="1" customWidth="1"/>
    <col min="2" max="2" width="18.109375" bestFit="1" customWidth="1"/>
    <col min="3" max="3" width="31.6640625" bestFit="1" customWidth="1"/>
    <col min="4" max="4" width="22.5546875" bestFit="1" customWidth="1"/>
    <col min="5" max="5" width="15.5546875" bestFit="1" customWidth="1"/>
    <col min="6" max="6" width="31" bestFit="1" customWidth="1"/>
    <col min="7" max="7" width="30.6640625" customWidth="1"/>
    <col min="8" max="8" width="21.109375" bestFit="1" customWidth="1"/>
  </cols>
  <sheetData>
    <row r="1" spans="1:9" ht="18.600000000000001" thickBot="1" x14ac:dyDescent="0.4">
      <c r="A1" s="45" t="s">
        <v>0</v>
      </c>
      <c r="B1" s="46"/>
      <c r="C1" s="19" t="s">
        <v>1</v>
      </c>
      <c r="D1" s="19" t="s">
        <v>1</v>
      </c>
      <c r="E1" s="19" t="s">
        <v>1</v>
      </c>
      <c r="F1" s="19" t="s">
        <v>1</v>
      </c>
      <c r="G1" s="41" t="s">
        <v>2</v>
      </c>
      <c r="H1" s="42"/>
    </row>
    <row r="2" spans="1:9" ht="19.5" customHeight="1" thickBot="1" x14ac:dyDescent="0.4">
      <c r="A2" s="9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32" t="s">
        <v>8</v>
      </c>
      <c r="G2" s="43" t="s">
        <v>30</v>
      </c>
      <c r="H2" s="44"/>
    </row>
    <row r="3" spans="1:9" ht="16.2" thickBot="1" x14ac:dyDescent="0.35">
      <c r="A3" s="12" t="s">
        <v>9</v>
      </c>
      <c r="B3" s="14">
        <v>1000</v>
      </c>
      <c r="C3" s="20">
        <v>0.26200000000000001</v>
      </c>
      <c r="D3" s="20">
        <v>0.152</v>
      </c>
      <c r="E3" s="21">
        <v>10.5</v>
      </c>
      <c r="F3" s="22">
        <v>9</v>
      </c>
      <c r="G3" s="31">
        <f>B5*C3</f>
        <v>14410</v>
      </c>
      <c r="H3" s="33" t="s">
        <v>28</v>
      </c>
    </row>
    <row r="4" spans="1:9" ht="16.2" thickBot="1" x14ac:dyDescent="0.35">
      <c r="A4" s="12" t="s">
        <v>11</v>
      </c>
      <c r="B4" s="15">
        <v>55</v>
      </c>
      <c r="C4" s="13"/>
      <c r="D4" s="13"/>
      <c r="E4" s="13"/>
      <c r="F4" s="13"/>
      <c r="G4" s="4">
        <f>F3*B3</f>
        <v>9000</v>
      </c>
      <c r="H4" s="3" t="s">
        <v>27</v>
      </c>
    </row>
    <row r="5" spans="1:9" ht="16.2" thickBot="1" x14ac:dyDescent="0.35">
      <c r="A5" s="12" t="s">
        <v>12</v>
      </c>
      <c r="B5" s="16">
        <f>B4*B3</f>
        <v>55000</v>
      </c>
      <c r="C5" s="13"/>
      <c r="D5" s="13"/>
      <c r="E5" s="13"/>
      <c r="F5" s="13"/>
      <c r="G5" s="4">
        <f>SUM(G3:G4)</f>
        <v>23410</v>
      </c>
      <c r="H5" s="3" t="s">
        <v>13</v>
      </c>
    </row>
    <row r="6" spans="1:9" ht="16.2" thickBot="1" x14ac:dyDescent="0.35">
      <c r="A6" s="12" t="s">
        <v>14</v>
      </c>
      <c r="B6" s="16">
        <f>B5-(B5*C3)-(B3*F3)</f>
        <v>31590</v>
      </c>
      <c r="C6" s="13"/>
      <c r="D6" s="13"/>
      <c r="E6" s="13"/>
      <c r="F6" s="13"/>
      <c r="G6" s="24"/>
      <c r="H6" s="24"/>
    </row>
    <row r="7" spans="1:9" ht="16.2" thickBot="1" x14ac:dyDescent="0.35">
      <c r="A7" s="12" t="s">
        <v>15</v>
      </c>
      <c r="B7" s="16">
        <f>(B5-(B5*D3))-(B3*E3)</f>
        <v>36140</v>
      </c>
      <c r="C7" s="13"/>
      <c r="D7" s="13"/>
      <c r="E7" s="13"/>
      <c r="F7" s="25"/>
      <c r="G7" s="43" t="s">
        <v>16</v>
      </c>
      <c r="H7" s="44"/>
    </row>
    <row r="8" spans="1:9" ht="16.2" thickBot="1" x14ac:dyDescent="0.35">
      <c r="A8" s="17" t="s">
        <v>17</v>
      </c>
      <c r="B8" s="18">
        <f>B7-B6</f>
        <v>4550</v>
      </c>
      <c r="C8" s="13"/>
      <c r="D8" s="13"/>
      <c r="E8" s="13"/>
      <c r="F8" s="13"/>
      <c r="G8" s="30">
        <f>B5*D3</f>
        <v>8360</v>
      </c>
      <c r="H8" s="23" t="s">
        <v>10</v>
      </c>
    </row>
    <row r="9" spans="1:9" ht="16.2" thickBot="1" x14ac:dyDescent="0.35">
      <c r="A9" s="13"/>
      <c r="B9" s="13"/>
      <c r="C9" s="13"/>
      <c r="D9" s="13"/>
      <c r="E9" s="13"/>
      <c r="F9" s="13"/>
      <c r="G9" s="4">
        <f>E3*B3</f>
        <v>10500</v>
      </c>
      <c r="H9" s="3" t="s">
        <v>29</v>
      </c>
    </row>
    <row r="10" spans="1:9" ht="16.2" thickBot="1" x14ac:dyDescent="0.35">
      <c r="A10" s="13"/>
      <c r="B10" s="13"/>
      <c r="C10" s="13"/>
      <c r="D10" s="13"/>
      <c r="E10" s="13"/>
      <c r="F10" s="13"/>
      <c r="G10" s="4">
        <f>SUM(G8:G9)</f>
        <v>18860</v>
      </c>
      <c r="H10" s="3" t="s">
        <v>20</v>
      </c>
    </row>
    <row r="11" spans="1:9" ht="16.2" thickBot="1" x14ac:dyDescent="0.35">
      <c r="A11" s="13"/>
      <c r="B11" s="13"/>
      <c r="C11" s="13"/>
      <c r="D11" s="13"/>
      <c r="E11" s="13"/>
      <c r="F11" s="13"/>
      <c r="G11" s="4"/>
      <c r="H11" s="3"/>
    </row>
    <row r="12" spans="1:9" ht="16.2" thickBot="1" x14ac:dyDescent="0.35">
      <c r="A12" s="13"/>
      <c r="B12" s="13"/>
      <c r="C12" s="13"/>
      <c r="D12" s="13"/>
      <c r="E12" s="13"/>
      <c r="F12" s="13"/>
      <c r="G12" s="28"/>
      <c r="H12" s="27"/>
    </row>
    <row r="13" spans="1:9" ht="18.600000000000001" thickBot="1" x14ac:dyDescent="0.4">
      <c r="A13" s="45" t="s">
        <v>18</v>
      </c>
      <c r="B13" s="46"/>
      <c r="C13" s="19" t="s">
        <v>1</v>
      </c>
      <c r="D13" s="19" t="s">
        <v>1</v>
      </c>
      <c r="E13" s="19" t="s">
        <v>1</v>
      </c>
      <c r="F13" s="29" t="s">
        <v>19</v>
      </c>
      <c r="G13" s="41" t="s">
        <v>32</v>
      </c>
      <c r="H13" s="42"/>
      <c r="I13" s="26"/>
    </row>
    <row r="14" spans="1:9" ht="18.600000000000001" thickBot="1" x14ac:dyDescent="0.4">
      <c r="A14" s="9" t="s">
        <v>21</v>
      </c>
      <c r="B14" s="1" t="s">
        <v>4</v>
      </c>
      <c r="C14" s="1" t="s">
        <v>5</v>
      </c>
      <c r="D14" s="1" t="s">
        <v>6</v>
      </c>
      <c r="E14" s="1" t="s">
        <v>7</v>
      </c>
      <c r="F14" s="1" t="s">
        <v>8</v>
      </c>
      <c r="G14" s="43" t="s">
        <v>31</v>
      </c>
      <c r="H14" s="44"/>
    </row>
    <row r="15" spans="1:9" ht="16.2" thickBot="1" x14ac:dyDescent="0.35">
      <c r="A15" s="12" t="s">
        <v>9</v>
      </c>
      <c r="B15" s="14">
        <v>1000</v>
      </c>
      <c r="C15" s="20">
        <v>0.26200000000000001</v>
      </c>
      <c r="D15" s="20">
        <v>0.152</v>
      </c>
      <c r="E15" s="21">
        <v>10.5</v>
      </c>
      <c r="F15" s="22">
        <v>6.99</v>
      </c>
      <c r="G15" s="4">
        <f>B17*C15</f>
        <v>14410</v>
      </c>
      <c r="H15" s="3" t="s">
        <v>28</v>
      </c>
    </row>
    <row r="16" spans="1:9" ht="16.2" thickBot="1" x14ac:dyDescent="0.35">
      <c r="A16" s="12" t="s">
        <v>11</v>
      </c>
      <c r="B16" s="15">
        <v>55</v>
      </c>
      <c r="C16" s="13"/>
      <c r="D16" s="13"/>
      <c r="E16" s="13"/>
      <c r="F16" s="13"/>
      <c r="G16" s="36"/>
      <c r="H16" s="37"/>
    </row>
    <row r="17" spans="1:8" ht="16.2" thickBot="1" x14ac:dyDescent="0.35">
      <c r="A17" s="12" t="s">
        <v>12</v>
      </c>
      <c r="B17" s="16">
        <f>B16*B15</f>
        <v>55000</v>
      </c>
      <c r="C17" s="13"/>
      <c r="D17" s="13"/>
      <c r="E17" s="13"/>
      <c r="F17" s="25"/>
      <c r="G17" s="24"/>
      <c r="H17" s="24"/>
    </row>
    <row r="18" spans="1:8" ht="16.2" thickBot="1" x14ac:dyDescent="0.35">
      <c r="A18" s="12" t="s">
        <v>14</v>
      </c>
      <c r="B18" s="16">
        <f>(B17-(B17*C15))</f>
        <v>40590</v>
      </c>
      <c r="C18" s="13"/>
      <c r="D18" s="13"/>
      <c r="E18" s="13"/>
      <c r="F18" s="13"/>
      <c r="G18" s="34" t="s">
        <v>22</v>
      </c>
      <c r="H18" s="35"/>
    </row>
    <row r="19" spans="1:8" ht="16.2" thickBot="1" x14ac:dyDescent="0.35">
      <c r="A19" s="12" t="s">
        <v>15</v>
      </c>
      <c r="B19" s="16">
        <f>(B17-(B17*D15))+(B15*(F15-(F15*D15)))-(E15*B15)</f>
        <v>42067.520000000004</v>
      </c>
      <c r="C19" s="13"/>
      <c r="D19" s="13"/>
      <c r="E19" s="13"/>
      <c r="F19" s="13"/>
      <c r="G19" s="8">
        <f>B17*D15</f>
        <v>8360</v>
      </c>
      <c r="H19" s="23" t="s">
        <v>23</v>
      </c>
    </row>
    <row r="20" spans="1:8" ht="16.2" thickBot="1" x14ac:dyDescent="0.35">
      <c r="A20" s="17" t="s">
        <v>17</v>
      </c>
      <c r="B20" s="18">
        <f>B19-B18</f>
        <v>1477.5200000000041</v>
      </c>
      <c r="C20" s="13"/>
      <c r="D20" s="13"/>
      <c r="E20" s="13"/>
      <c r="F20" s="13"/>
      <c r="G20" s="4">
        <f>E15*B15</f>
        <v>10500</v>
      </c>
      <c r="H20" s="3" t="s">
        <v>29</v>
      </c>
    </row>
    <row r="21" spans="1:8" ht="15" thickBot="1" x14ac:dyDescent="0.35">
      <c r="A21" s="5"/>
      <c r="B21" s="5"/>
      <c r="C21" s="5"/>
      <c r="D21" s="5"/>
      <c r="E21" s="5"/>
      <c r="F21" s="5"/>
      <c r="G21" s="4">
        <f>SUM(G19:G20)</f>
        <v>18860</v>
      </c>
      <c r="H21" s="3" t="s">
        <v>20</v>
      </c>
    </row>
    <row r="22" spans="1:8" ht="15" thickBot="1" x14ac:dyDescent="0.35">
      <c r="A22" s="10"/>
      <c r="B22" s="5"/>
      <c r="C22" s="5"/>
      <c r="D22" s="5"/>
      <c r="E22" s="5"/>
      <c r="F22" s="5"/>
      <c r="G22" s="2"/>
      <c r="H22" s="2"/>
    </row>
    <row r="23" spans="1:8" ht="15" thickBot="1" x14ac:dyDescent="0.35">
      <c r="A23" s="5"/>
      <c r="B23" s="5"/>
      <c r="C23" s="5"/>
      <c r="D23" s="5"/>
      <c r="E23" s="5"/>
      <c r="F23" s="5"/>
      <c r="G23" s="2"/>
      <c r="H23" s="2"/>
    </row>
    <row r="24" spans="1:8" ht="15" thickBot="1" x14ac:dyDescent="0.35">
      <c r="A24" s="11"/>
      <c r="B24" s="5"/>
      <c r="C24" s="5"/>
      <c r="D24" s="5"/>
      <c r="E24" s="5"/>
      <c r="F24" s="5"/>
      <c r="G24" s="6">
        <f>(F15-(F15*D15))*B15</f>
        <v>5927.52</v>
      </c>
      <c r="H24" s="7" t="s">
        <v>24</v>
      </c>
    </row>
    <row r="25" spans="1:8" ht="15" thickBot="1" x14ac:dyDescent="0.35">
      <c r="A25" s="38" t="s">
        <v>26</v>
      </c>
      <c r="B25" s="39"/>
      <c r="C25" s="39"/>
      <c r="D25" s="39"/>
      <c r="E25" s="39"/>
      <c r="F25" s="40"/>
      <c r="G25" s="8">
        <v>26238.720000000001</v>
      </c>
      <c r="H25" s="3" t="s">
        <v>25</v>
      </c>
    </row>
  </sheetData>
  <sheetProtection formatCells="0"/>
  <mergeCells count="8">
    <mergeCell ref="A25:F25"/>
    <mergeCell ref="G13:H13"/>
    <mergeCell ref="G14:H14"/>
    <mergeCell ref="G1:H1"/>
    <mergeCell ref="G2:H2"/>
    <mergeCell ref="A1:B1"/>
    <mergeCell ref="A13:B13"/>
    <mergeCell ref="G7:H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Investimento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Izaac Bicalho</dc:creator>
  <cp:lastModifiedBy>Pickngo</cp:lastModifiedBy>
  <dcterms:created xsi:type="dcterms:W3CDTF">2025-02-23T16:25:43Z</dcterms:created>
  <dcterms:modified xsi:type="dcterms:W3CDTF">2025-03-14T18:46:37Z</dcterms:modified>
</cp:coreProperties>
</file>